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3" i="1" l="1"/>
  <c r="C14" i="1"/>
  <c r="C12" i="1"/>
  <c r="C11" i="1"/>
  <c r="K4" i="1"/>
  <c r="H5" i="1"/>
  <c r="K6" i="1"/>
  <c r="K7" i="1"/>
  <c r="K5" i="1"/>
  <c r="J7" i="1"/>
  <c r="H7" i="1"/>
  <c r="F7" i="1"/>
  <c r="D7" i="1"/>
  <c r="J6" i="1"/>
  <c r="H6" i="1"/>
  <c r="F6" i="1"/>
  <c r="D6" i="1"/>
  <c r="J5" i="1"/>
  <c r="F5" i="1"/>
  <c r="D5" i="1"/>
  <c r="J4" i="1"/>
  <c r="H4" i="1"/>
  <c r="D4" i="1"/>
  <c r="F4" i="1"/>
</calcChain>
</file>

<file path=xl/sharedStrings.xml><?xml version="1.0" encoding="utf-8"?>
<sst xmlns="http://schemas.openxmlformats.org/spreadsheetml/2006/main" count="37" uniqueCount="26">
  <si>
    <t>STT</t>
  </si>
  <si>
    <t>HỌ VÀ TÊN</t>
  </si>
  <si>
    <t>Trưởng bộ môn</t>
  </si>
  <si>
    <t>Nguyễn Anh Tuấn</t>
  </si>
  <si>
    <t>Giảng dạy</t>
  </si>
  <si>
    <t>Số tiết
 chuẩn</t>
  </si>
  <si>
    <t>Trưởng khoa</t>
  </si>
  <si>
    <t>Nguyễn Hữu Mạnh</t>
  </si>
  <si>
    <t>Triệu Phú Nguyên</t>
  </si>
  <si>
    <t>Hà Quốc Bảo</t>
  </si>
  <si>
    <t>Ghi chú</t>
  </si>
  <si>
    <t>Nghiên cứu 
khoa học</t>
  </si>
  <si>
    <t>Thực tập 
doanh nghiệp</t>
  </si>
  <si>
    <t>Học tập, 
bồi dưỡng, đào tạo</t>
  </si>
  <si>
    <t>Kiêm 
nhiệm</t>
  </si>
  <si>
    <t>Thời gian đi từ 30/4 đến 29/8</t>
  </si>
  <si>
    <t>Số tiết chuẩn 
còn lại</t>
  </si>
  <si>
    <t>Võ Đắc Thịnh</t>
  </si>
  <si>
    <t>Kiều Trung Tín</t>
  </si>
  <si>
    <t>Trần Quốc Duy</t>
  </si>
  <si>
    <t>Nguyễn Lương Tâm</t>
  </si>
  <si>
    <t>Hỗ trợ trưởng khoa</t>
  </si>
  <si>
    <t>Hỗ trợ tổ bộ môn Gầm</t>
  </si>
  <si>
    <t>Hỗ trợ tổ bộ môn Động cơ</t>
  </si>
  <si>
    <t>Hỗ trợ tổ bộ môn Điện</t>
  </si>
  <si>
    <t>Số tiết kiêm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</si>
</sst>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A6" zoomScale="118" zoomScaleNormal="118" workbookViewId="0">
      <selection activeCell="F12" sqref="F12"/>
    </sheetView>
  </sheetViews>
  <sheetFormatPr defaultRowHeight="16.5" x14ac:dyDescent="0.25"/>
  <cols>
    <col min="1" max="1" width="6.7109375" style="1" customWidth="1"/>
    <col min="2" max="2" width="21.85546875" style="1" customWidth="1"/>
    <col min="3" max="3" width="21.140625" style="1" customWidth="1"/>
    <col min="4" max="4" width="31.5703125" style="1" customWidth="1"/>
    <col min="5" max="5" width="8.140625" style="1" customWidth="1"/>
    <col min="6" max="6" width="13.5703125" style="1" customWidth="1"/>
    <col min="7" max="7" width="9" style="1" customWidth="1"/>
    <col min="8" max="8" width="11.85546875" style="1" customWidth="1"/>
    <col min="9" max="9" width="8.7109375" style="1" customWidth="1"/>
    <col min="10" max="10" width="12.5703125" style="1" customWidth="1"/>
    <col min="11" max="11" width="9" style="1" customWidth="1"/>
    <col min="12" max="12" width="16" style="1" customWidth="1"/>
    <col min="13" max="16384" width="9.140625" style="1"/>
  </cols>
  <sheetData>
    <row r="1" spans="1:13" x14ac:dyDescent="0.25">
      <c r="A1" s="1" t="s">
        <v>15</v>
      </c>
    </row>
    <row r="2" spans="1:13" ht="36" customHeight="1" x14ac:dyDescent="0.25">
      <c r="A2" s="9" t="s">
        <v>0</v>
      </c>
      <c r="B2" s="9" t="s">
        <v>1</v>
      </c>
      <c r="C2" s="11" t="s">
        <v>4</v>
      </c>
      <c r="D2" s="11"/>
      <c r="E2" s="12" t="s">
        <v>11</v>
      </c>
      <c r="F2" s="11"/>
      <c r="G2" s="12" t="s">
        <v>12</v>
      </c>
      <c r="H2" s="11"/>
      <c r="I2" s="12" t="s">
        <v>13</v>
      </c>
      <c r="J2" s="11"/>
      <c r="K2" s="12" t="s">
        <v>14</v>
      </c>
      <c r="L2" s="11" t="s">
        <v>10</v>
      </c>
      <c r="M2" s="2"/>
    </row>
    <row r="3" spans="1:13" s="2" customFormat="1" ht="49.5" x14ac:dyDescent="0.25">
      <c r="A3" s="10"/>
      <c r="B3" s="10"/>
      <c r="C3" s="6" t="s">
        <v>5</v>
      </c>
      <c r="D3" s="6" t="s">
        <v>16</v>
      </c>
      <c r="E3" s="6" t="s">
        <v>5</v>
      </c>
      <c r="F3" s="6" t="s">
        <v>16</v>
      </c>
      <c r="G3" s="6" t="s">
        <v>5</v>
      </c>
      <c r="H3" s="6" t="s">
        <v>16</v>
      </c>
      <c r="I3" s="6" t="s">
        <v>5</v>
      </c>
      <c r="J3" s="6" t="s">
        <v>16</v>
      </c>
      <c r="K3" s="11"/>
      <c r="L3" s="11"/>
    </row>
    <row r="4" spans="1:13" ht="24.95" customHeight="1" x14ac:dyDescent="0.25">
      <c r="A4" s="3">
        <v>1</v>
      </c>
      <c r="B4" s="7" t="s">
        <v>3</v>
      </c>
      <c r="C4" s="3">
        <v>430</v>
      </c>
      <c r="D4" s="3">
        <f>ROUND(430-(430/32*14),2)</f>
        <v>241.88</v>
      </c>
      <c r="E4" s="3">
        <v>54</v>
      </c>
      <c r="F4" s="3">
        <f>ROUND(54-(54/44*14),2)</f>
        <v>36.82</v>
      </c>
      <c r="G4" s="3">
        <v>54</v>
      </c>
      <c r="H4" s="3">
        <f>ROUND(54-(54/44*14),2)</f>
        <v>36.82</v>
      </c>
      <c r="I4" s="3">
        <v>54</v>
      </c>
      <c r="J4" s="3">
        <f>ROUND(54-(54/44*14),2)</f>
        <v>36.82</v>
      </c>
      <c r="K4" s="3">
        <f>ROUND((430*0.3)-(430/32*14*0.3),2)</f>
        <v>72.56</v>
      </c>
      <c r="L4" s="4" t="s">
        <v>6</v>
      </c>
    </row>
    <row r="5" spans="1:13" ht="24.95" customHeight="1" x14ac:dyDescent="0.25">
      <c r="A5" s="3">
        <v>2</v>
      </c>
      <c r="B5" s="7" t="s">
        <v>7</v>
      </c>
      <c r="C5" s="3">
        <v>430</v>
      </c>
      <c r="D5" s="3">
        <f>ROUND(430-(430/32*14),2)</f>
        <v>241.88</v>
      </c>
      <c r="E5" s="3">
        <v>54</v>
      </c>
      <c r="F5" s="3">
        <f>ROUND(54-(54/44*14),2)</f>
        <v>36.82</v>
      </c>
      <c r="G5" s="3">
        <v>54</v>
      </c>
      <c r="H5" s="3">
        <f>ROUND(54-(54/44*14),2)</f>
        <v>36.82</v>
      </c>
      <c r="I5" s="3">
        <v>54</v>
      </c>
      <c r="J5" s="3">
        <f>ROUND(54-(54/44*14),2)</f>
        <v>36.82</v>
      </c>
      <c r="K5" s="3">
        <f>ROUND((430*0.15)-(430/32*14*0.15),2)</f>
        <v>36.28</v>
      </c>
      <c r="L5" s="4" t="s">
        <v>2</v>
      </c>
    </row>
    <row r="6" spans="1:13" ht="24.95" customHeight="1" x14ac:dyDescent="0.25">
      <c r="A6" s="3">
        <v>3</v>
      </c>
      <c r="B6" s="7" t="s">
        <v>8</v>
      </c>
      <c r="C6" s="3">
        <v>430</v>
      </c>
      <c r="D6" s="3">
        <f>ROUND(430-(430/32*14),2)</f>
        <v>241.88</v>
      </c>
      <c r="E6" s="3">
        <v>54</v>
      </c>
      <c r="F6" s="3">
        <f>ROUND(54-(54/44*14),2)</f>
        <v>36.82</v>
      </c>
      <c r="G6" s="3">
        <v>54</v>
      </c>
      <c r="H6" s="3">
        <f>ROUND(54-(54/44*14),2)</f>
        <v>36.82</v>
      </c>
      <c r="I6" s="3">
        <v>54</v>
      </c>
      <c r="J6" s="3">
        <f>ROUND(54-(54/44*14),2)</f>
        <v>36.82</v>
      </c>
      <c r="K6" s="3">
        <f t="shared" ref="K6:K7" si="0">ROUND((430*0.15)-(430/32*14*0.15),2)</f>
        <v>36.28</v>
      </c>
      <c r="L6" s="4" t="s">
        <v>2</v>
      </c>
    </row>
    <row r="7" spans="1:13" ht="24.95" customHeight="1" x14ac:dyDescent="0.25">
      <c r="A7" s="3">
        <v>4</v>
      </c>
      <c r="B7" s="7" t="s">
        <v>9</v>
      </c>
      <c r="C7" s="3">
        <v>430</v>
      </c>
      <c r="D7" s="3">
        <f>ROUND(430-(430/32*14),2)</f>
        <v>241.88</v>
      </c>
      <c r="E7" s="3">
        <v>54</v>
      </c>
      <c r="F7" s="3">
        <f>ROUND(54-(54/44*14),2)</f>
        <v>36.82</v>
      </c>
      <c r="G7" s="3">
        <v>54</v>
      </c>
      <c r="H7" s="3">
        <f>ROUND(54-(54/44*14),2)</f>
        <v>36.82</v>
      </c>
      <c r="I7" s="3">
        <v>54</v>
      </c>
      <c r="J7" s="3">
        <f>ROUND(54-(54/44*14),2)</f>
        <v>36.82</v>
      </c>
      <c r="K7" s="3">
        <f t="shared" si="0"/>
        <v>36.28</v>
      </c>
      <c r="L7" s="4" t="s">
        <v>2</v>
      </c>
    </row>
    <row r="10" spans="1:13" ht="33" x14ac:dyDescent="0.25">
      <c r="A10" s="8" t="s">
        <v>0</v>
      </c>
      <c r="B10" s="8" t="s">
        <v>1</v>
      </c>
      <c r="C10" s="6" t="s">
        <v>25</v>
      </c>
      <c r="D10" s="5" t="s">
        <v>10</v>
      </c>
    </row>
    <row r="11" spans="1:13" ht="24.95" customHeight="1" x14ac:dyDescent="0.25">
      <c r="A11" s="3">
        <v>1</v>
      </c>
      <c r="B11" s="7" t="s">
        <v>17</v>
      </c>
      <c r="C11" s="3">
        <f>ROUND(((430*0.3)-72.56),2)</f>
        <v>56.44</v>
      </c>
      <c r="D11" s="4" t="s">
        <v>21</v>
      </c>
    </row>
    <row r="12" spans="1:13" ht="24.95" customHeight="1" x14ac:dyDescent="0.25">
      <c r="A12" s="3">
        <v>2</v>
      </c>
      <c r="B12" s="7" t="s">
        <v>18</v>
      </c>
      <c r="C12" s="3">
        <f>ROUND(((430*0.15)-36.28),2)</f>
        <v>28.22</v>
      </c>
      <c r="D12" s="4" t="s">
        <v>22</v>
      </c>
    </row>
    <row r="13" spans="1:13" ht="24.95" customHeight="1" x14ac:dyDescent="0.25">
      <c r="A13" s="3">
        <v>3</v>
      </c>
      <c r="B13" s="7" t="s">
        <v>19</v>
      </c>
      <c r="C13" s="3">
        <f t="shared" ref="C13:C14" si="1">ROUND(((430*0.15)-36.28),2)</f>
        <v>28.22</v>
      </c>
      <c r="D13" s="4" t="s">
        <v>23</v>
      </c>
    </row>
    <row r="14" spans="1:13" ht="24.95" customHeight="1" x14ac:dyDescent="0.25">
      <c r="A14" s="3">
        <v>4</v>
      </c>
      <c r="B14" s="7" t="s">
        <v>20</v>
      </c>
      <c r="C14" s="3">
        <f t="shared" si="1"/>
        <v>28.22</v>
      </c>
      <c r="D14" s="4" t="s">
        <v>24</v>
      </c>
    </row>
  </sheetData>
  <mergeCells count="8">
    <mergeCell ref="I2:J2"/>
    <mergeCell ref="K2:K3"/>
    <mergeCell ref="L2:L3"/>
    <mergeCell ref="A2:A3"/>
    <mergeCell ref="B2:B3"/>
    <mergeCell ref="C2:D2"/>
    <mergeCell ref="E2:F2"/>
    <mergeCell ref="G2:H2"/>
  </mergeCells>
  <pageMargins left="0.70866141732283472" right="0.39370078740157483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2019-04-07T07:46:00Z</cp:lastPrinted>
  <dcterms:created xsi:type="dcterms:W3CDTF">2019-04-07T07:23:16Z</dcterms:created>
  <dcterms:modified xsi:type="dcterms:W3CDTF">2019-04-07T13:47:35Z</dcterms:modified>
</cp:coreProperties>
</file>